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M:\ZFM\0LS_2025_2026\"/>
    </mc:Choice>
  </mc:AlternateContent>
  <xr:revisionPtr revIDLastSave="0" documentId="13_ncr:1_{C7866770-0083-4B8B-B3D7-F368EB8EAF7B}" xr6:coauthVersionLast="47" xr6:coauthVersionMax="47" xr10:uidLastSave="{00000000-0000-0000-0000-000000000000}"/>
  <bookViews>
    <workbookView xWindow="-120" yWindow="-120" windowWidth="29040" windowHeight="17640" xr2:uid="{CA7BCEC8-203C-45D1-AFED-692FB19BBBC4}"/>
  </bookViews>
  <sheets>
    <sheet name="List1" sheetId="1" r:id="rId1"/>
    <sheet name="Lis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1" l="1"/>
  <c r="F24" i="1"/>
  <c r="G24" i="1"/>
  <c r="H24" i="1"/>
  <c r="I24" i="1"/>
  <c r="J24" i="1"/>
  <c r="K24" i="1"/>
  <c r="E24" i="1"/>
  <c r="F23" i="1"/>
  <c r="G23" i="1"/>
  <c r="H23" i="1"/>
  <c r="I23" i="1"/>
  <c r="J23" i="1"/>
  <c r="E23" i="1"/>
  <c r="F18" i="1"/>
  <c r="G18" i="1" s="1"/>
  <c r="H18" i="1" s="1"/>
  <c r="I18" i="1" s="1"/>
  <c r="J18" i="1" s="1"/>
  <c r="K18" i="1" s="1"/>
  <c r="K22" i="1"/>
  <c r="I21" i="1"/>
  <c r="G21" i="1"/>
  <c r="F20" i="1"/>
  <c r="G20" i="1" s="1"/>
  <c r="H20" i="1" s="1"/>
  <c r="I20" i="1" s="1"/>
  <c r="J20" i="1" s="1"/>
  <c r="K20" i="1" s="1"/>
  <c r="F19" i="1"/>
  <c r="G19" i="1" s="1"/>
  <c r="H19" i="1" s="1"/>
  <c r="I19" i="1" s="1"/>
  <c r="J19" i="1" s="1"/>
  <c r="K19" i="1" s="1"/>
  <c r="F17" i="1"/>
  <c r="G17" i="1" s="1"/>
  <c r="H17" i="1" s="1"/>
  <c r="I17" i="1" s="1"/>
  <c r="J17" i="1" s="1"/>
  <c r="K17" i="1" s="1"/>
  <c r="F16" i="1"/>
  <c r="G16" i="1" s="1"/>
  <c r="K15" i="1"/>
  <c r="E15" i="1"/>
  <c r="E14" i="1"/>
  <c r="H27" i="1" s="1"/>
  <c r="F27" i="1" l="1"/>
  <c r="G27" i="1"/>
  <c r="I27" i="1"/>
  <c r="J27" i="1"/>
  <c r="H16" i="1"/>
  <c r="I16" i="1" l="1"/>
  <c r="J16" i="1" l="1"/>
  <c r="K16" i="1" l="1"/>
</calcChain>
</file>

<file path=xl/sharedStrings.xml><?xml version="1.0" encoding="utf-8"?>
<sst xmlns="http://schemas.openxmlformats.org/spreadsheetml/2006/main" count="40" uniqueCount="18">
  <si>
    <t>investiční výdaje</t>
  </si>
  <si>
    <t>pojistná zásoba</t>
  </si>
  <si>
    <t>příjmy</t>
  </si>
  <si>
    <t>mzdy</t>
  </si>
  <si>
    <t>nájem</t>
  </si>
  <si>
    <t>energie</t>
  </si>
  <si>
    <t>materiál</t>
  </si>
  <si>
    <t>údržba</t>
  </si>
  <si>
    <t>likvidace zařízení</t>
  </si>
  <si>
    <t>CF</t>
  </si>
  <si>
    <t>daň z příjmu (21 %)</t>
  </si>
  <si>
    <t>v Kč</t>
  </si>
  <si>
    <t>odpisy (daňové)</t>
  </si>
  <si>
    <t>ploché panelové displeje (2. odpisová třída, doba odepisování 5 let) - koeficienty:</t>
  </si>
  <si>
    <t xml:space="preserve">Firma LIFO a.s. plánuje zavést na 6 let výrobu plochých panelových displejů. Je potřeba zakoupit výrobní linku za 3,2 mil. Kč, kterou po zařazení do užívání od 1.1 následujícího roku budete odepisovat rovnoměrnými odpisy. Také je potřeba koupit a nadále udržovat ve stejné výši pojistnou zásobu materiálu na skladě ve výši 400 tis. Kč, kterou v posledním roce před ukončením provozu zpracujete a zásobu tak rozpustíte. Příjmy se předpokládají ve výši 3 mil. Kč, výdaje na mzdy budou činit 1 mil. Kč, nájem haly 300 tis. Kč, energie 100 tis. Kč a materiál 200 tis Kč. Na lince je potřeba provádět každé dva roky údržbu v hodnotě 150 tis. Kč. Po skončení výroby se výrobní zařízení musí zlikvidovat, výdaje na likvidaci budou ve výši 500 tis. Kč. Daňová sazba činí 21 %. Sestavte CF projektu pro jednotlivé roky. </t>
  </si>
  <si>
    <t xml:space="preserve">daň z příjmu </t>
  </si>
  <si>
    <t>Ze zákona o dani z příjmu:</t>
  </si>
  <si>
    <t xml:space="preserve">odpisy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</si>
</sst>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b/>
      <sz val="11"/>
      <color theme="1"/>
      <name val="Aptos Narrow"/>
      <family val="2"/>
      <scheme val="minor"/>
    </font>
    <font>
      <sz val="11"/>
      <color theme="1"/>
      <name val="Aptos Narrow"/>
      <family val="2"/>
      <scheme val="minor"/>
    </font>
    <font>
      <i/>
      <sz val="11"/>
      <color theme="1"/>
      <name val="Aptos Narrow"/>
      <family val="2"/>
      <scheme val="minor"/>
    </font>
    <font>
      <sz val="11"/>
      <color theme="1"/>
      <name val="Aptos Narrow"/>
      <family val="2"/>
      <charset val="23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64">
    <xf numFmtId="0" fontId="0" fillId="0" borderId="0" xfId="0"/>
    <xf numFmtId="3" fontId="0" fillId="0" borderId="0" xfId="0" applyNumberFormat="1"/>
    <xf numFmtId="3" fontId="0" fillId="0" borderId="1" xfId="0" applyNumberFormat="1" applyBorder="1"/>
    <xf numFmtId="3" fontId="0" fillId="0" borderId="12" xfId="0" applyNumberFormat="1" applyBorder="1"/>
    <xf numFmtId="0" fontId="1" fillId="0" borderId="0" xfId="0" applyFont="1" applyAlignment="1">
      <alignment horizontal="right"/>
    </xf>
    <xf numFmtId="3" fontId="1" fillId="0" borderId="0" xfId="0" applyNumberFormat="1" applyFont="1"/>
    <xf numFmtId="0" fontId="3" fillId="0" borderId="0" xfId="0" applyFont="1"/>
    <xf numFmtId="0" fontId="0" fillId="0" borderId="0" xfId="0" applyAlignment="1">
      <alignment vertical="center"/>
    </xf>
    <xf numFmtId="3" fontId="0" fillId="0" borderId="0" xfId="0" applyNumberFormat="1" applyAlignment="1">
      <alignment vertical="center"/>
    </xf>
    <xf numFmtId="3" fontId="0" fillId="0" borderId="1" xfId="0" applyNumberFormat="1" applyBorder="1" applyAlignment="1">
      <alignment vertical="center"/>
    </xf>
    <xf numFmtId="3" fontId="0" fillId="0" borderId="12" xfId="0" applyNumberFormat="1" applyBorder="1" applyAlignment="1">
      <alignment vertical="center"/>
    </xf>
    <xf numFmtId="0" fontId="0" fillId="0" borderId="2" xfId="0" applyBorder="1" applyAlignment="1">
      <alignment vertical="center"/>
    </xf>
    <xf numFmtId="0" fontId="0" fillId="0" borderId="10" xfId="0"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3" fontId="0" fillId="0" borderId="7" xfId="0" applyNumberFormat="1" applyBorder="1" applyAlignment="1">
      <alignment vertical="center"/>
    </xf>
    <xf numFmtId="3" fontId="0" fillId="0" borderId="8" xfId="0" applyNumberFormat="1" applyBorder="1" applyAlignment="1">
      <alignment vertical="center"/>
    </xf>
    <xf numFmtId="3" fontId="0" fillId="0" borderId="17" xfId="0" applyNumberFormat="1" applyBorder="1" applyAlignment="1">
      <alignment vertical="center"/>
    </xf>
    <xf numFmtId="3" fontId="0" fillId="0" borderId="18" xfId="0" applyNumberFormat="1" applyBorder="1" applyAlignment="1">
      <alignment vertical="center"/>
    </xf>
    <xf numFmtId="3" fontId="0" fillId="0" borderId="16" xfId="0" applyNumberFormat="1" applyBorder="1" applyAlignment="1">
      <alignment vertical="center"/>
    </xf>
    <xf numFmtId="3" fontId="1" fillId="0" borderId="6" xfId="0" applyNumberFormat="1" applyFont="1" applyBorder="1" applyAlignment="1">
      <alignment vertical="center"/>
    </xf>
    <xf numFmtId="3" fontId="1" fillId="0" borderId="4" xfId="0" applyNumberFormat="1" applyFont="1" applyBorder="1" applyAlignment="1">
      <alignment vertical="center"/>
    </xf>
    <xf numFmtId="3" fontId="1" fillId="0" borderId="5" xfId="0" applyNumberFormat="1" applyFont="1" applyBorder="1" applyAlignment="1">
      <alignment vertical="center"/>
    </xf>
    <xf numFmtId="0" fontId="1" fillId="0" borderId="24" xfId="0" applyFont="1" applyBorder="1"/>
    <xf numFmtId="0" fontId="1" fillId="0" borderId="25" xfId="0" applyFont="1" applyBorder="1"/>
    <xf numFmtId="0" fontId="1" fillId="0" borderId="23" xfId="0" applyFont="1" applyBorder="1"/>
    <xf numFmtId="3" fontId="0" fillId="0" borderId="20" xfId="0" applyNumberFormat="1" applyBorder="1"/>
    <xf numFmtId="3" fontId="0" fillId="0" borderId="21" xfId="0" applyNumberFormat="1" applyBorder="1"/>
    <xf numFmtId="0" fontId="0" fillId="0" borderId="0" xfId="0" applyAlignment="1">
      <alignment horizontal="right"/>
    </xf>
    <xf numFmtId="0" fontId="0" fillId="0" borderId="11" xfId="0" applyBorder="1" applyAlignment="1">
      <alignment horizontal="right" vertical="center"/>
    </xf>
    <xf numFmtId="0" fontId="0" fillId="0" borderId="12" xfId="0" applyBorder="1" applyAlignment="1">
      <alignment horizontal="right" vertical="center"/>
    </xf>
    <xf numFmtId="0" fontId="2" fillId="0" borderId="22" xfId="0" applyFont="1" applyBorder="1" applyAlignment="1">
      <alignment horizontal="right" vertical="center"/>
    </xf>
    <xf numFmtId="0" fontId="2" fillId="0" borderId="23" xfId="0" applyFont="1" applyBorder="1" applyAlignment="1">
      <alignment horizontal="right" vertical="center"/>
    </xf>
    <xf numFmtId="0" fontId="0" fillId="0" borderId="13" xfId="0" applyBorder="1" applyAlignment="1">
      <alignment horizontal="right"/>
    </xf>
    <xf numFmtId="0" fontId="3" fillId="0" borderId="0" xfId="0" applyFont="1" applyAlignment="1">
      <alignment horizontal="right" vertical="center"/>
    </xf>
    <xf numFmtId="0" fontId="0" fillId="0" borderId="19" xfId="0" applyBorder="1" applyAlignment="1">
      <alignment horizontal="right" vertical="center"/>
    </xf>
    <xf numFmtId="0" fontId="1" fillId="0" borderId="26" xfId="0" applyFont="1" applyBorder="1" applyAlignment="1">
      <alignment horizontal="right"/>
    </xf>
    <xf numFmtId="0" fontId="1" fillId="0" borderId="27" xfId="0" applyFont="1" applyBorder="1" applyAlignment="1">
      <alignment horizontal="right"/>
    </xf>
    <xf numFmtId="0" fontId="0" fillId="0" borderId="3" xfId="0" applyBorder="1" applyAlignment="1">
      <alignment horizontal="right" vertical="center"/>
    </xf>
    <xf numFmtId="0" fontId="0" fillId="0" borderId="5"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right" vertical="center"/>
    </xf>
    <xf numFmtId="0" fontId="0" fillId="0" borderId="0" xfId="0" applyAlignment="1">
      <alignment horizontal="right" vertical="center"/>
    </xf>
    <xf numFmtId="0" fontId="0" fillId="0" borderId="15" xfId="0" applyBorder="1" applyAlignment="1">
      <alignment horizontal="right" vertical="center"/>
    </xf>
    <xf numFmtId="0" fontId="0" fillId="0" borderId="16" xfId="0" applyBorder="1" applyAlignment="1">
      <alignment horizontal="right" vertical="center"/>
    </xf>
    <xf numFmtId="0" fontId="1" fillId="0" borderId="3" xfId="0" applyFont="1" applyBorder="1" applyAlignment="1">
      <alignment horizontal="right" vertical="center"/>
    </xf>
    <xf numFmtId="0" fontId="1" fillId="0" borderId="5" xfId="0" applyFont="1" applyBorder="1" applyAlignment="1">
      <alignment horizontal="right" vertical="center"/>
    </xf>
    <xf numFmtId="0" fontId="0" fillId="0" borderId="0" xfId="0" applyAlignment="1">
      <alignment horizontal="left" vertical="center" wrapText="1"/>
    </xf>
    <xf numFmtId="0" fontId="0" fillId="0" borderId="0" xfId="0" applyBorder="1" applyAlignment="1">
      <alignment horizontal="right" vertical="center"/>
    </xf>
    <xf numFmtId="3" fontId="0" fillId="0" borderId="0" xfId="0" applyNumberFormat="1" applyBorder="1"/>
    <xf numFmtId="0" fontId="0" fillId="0" borderId="0" xfId="0" applyBorder="1" applyAlignment="1">
      <alignment horizontal="right"/>
    </xf>
    <xf numFmtId="9" fontId="0" fillId="0" borderId="0" xfId="1" applyFont="1" applyBorder="1"/>
    <xf numFmtId="0" fontId="0" fillId="0" borderId="28" xfId="0" applyBorder="1" applyAlignment="1">
      <alignment horizontal="right" vertical="center"/>
    </xf>
    <xf numFmtId="0" fontId="0" fillId="0" borderId="29" xfId="0" applyBorder="1" applyAlignment="1">
      <alignment horizontal="right" vertical="center"/>
    </xf>
    <xf numFmtId="0" fontId="0" fillId="0" borderId="30" xfId="0" applyBorder="1" applyAlignment="1">
      <alignment horizontal="right"/>
    </xf>
    <xf numFmtId="3" fontId="1" fillId="0" borderId="26" xfId="0" applyNumberFormat="1" applyFont="1" applyBorder="1"/>
    <xf numFmtId="3" fontId="1" fillId="0" borderId="31" xfId="0" applyNumberFormat="1" applyFont="1" applyBorder="1"/>
    <xf numFmtId="3" fontId="1" fillId="0" borderId="32" xfId="0" applyNumberFormat="1" applyFont="1" applyBorder="1"/>
    <xf numFmtId="3" fontId="0" fillId="0" borderId="19" xfId="0" applyNumberFormat="1" applyBorder="1"/>
    <xf numFmtId="3" fontId="0" fillId="0" borderId="11" xfId="0" applyNumberFormat="1" applyBorder="1"/>
    <xf numFmtId="3" fontId="0" fillId="0" borderId="13" xfId="0" applyNumberFormat="1" applyBorder="1"/>
    <xf numFmtId="3" fontId="0" fillId="0" borderId="33" xfId="0" applyNumberFormat="1" applyBorder="1"/>
    <xf numFmtId="3" fontId="0" fillId="0" borderId="14" xfId="0" applyNumberFormat="1" applyBorder="1"/>
  </cellXfs>
  <cellStyles count="2">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4927F-CA62-4B8F-9592-C3A68815B73E}">
  <dimension ref="A1:P27"/>
  <sheetViews>
    <sheetView tabSelected="1" workbookViewId="0">
      <selection activeCell="C28" sqref="C28"/>
    </sheetView>
  </sheetViews>
  <sheetFormatPr defaultRowHeight="15" x14ac:dyDescent="0.25"/>
  <cols>
    <col min="5" max="6" width="9.5703125" bestFit="1" customWidth="1"/>
    <col min="7" max="8" width="10.140625" customWidth="1"/>
    <col min="9" max="9" width="9.42578125" customWidth="1"/>
    <col min="10" max="10" width="10" customWidth="1"/>
    <col min="11" max="11" width="9.5703125" customWidth="1"/>
    <col min="12" max="12" width="9.5703125" bestFit="1" customWidth="1"/>
  </cols>
  <sheetData>
    <row r="1" spans="2:16" x14ac:dyDescent="0.25">
      <c r="B1" s="48" t="s">
        <v>14</v>
      </c>
      <c r="C1" s="48"/>
      <c r="D1" s="48"/>
      <c r="E1" s="48"/>
      <c r="F1" s="48"/>
      <c r="G1" s="48"/>
      <c r="H1" s="48"/>
      <c r="I1" s="48"/>
      <c r="J1" s="48"/>
      <c r="K1" s="48"/>
      <c r="L1" s="48"/>
      <c r="M1" s="48"/>
      <c r="N1" s="48"/>
      <c r="O1" s="48"/>
      <c r="P1" s="48"/>
    </row>
    <row r="2" spans="2:16" x14ac:dyDescent="0.25">
      <c r="B2" s="48"/>
      <c r="C2" s="48"/>
      <c r="D2" s="48"/>
      <c r="E2" s="48"/>
      <c r="F2" s="48"/>
      <c r="G2" s="48"/>
      <c r="H2" s="48"/>
      <c r="I2" s="48"/>
      <c r="J2" s="48"/>
      <c r="K2" s="48"/>
      <c r="L2" s="48"/>
      <c r="M2" s="48"/>
      <c r="N2" s="48"/>
      <c r="O2" s="48"/>
      <c r="P2" s="48"/>
    </row>
    <row r="3" spans="2:16" x14ac:dyDescent="0.25">
      <c r="B3" s="48"/>
      <c r="C3" s="48"/>
      <c r="D3" s="48"/>
      <c r="E3" s="48"/>
      <c r="F3" s="48"/>
      <c r="G3" s="48"/>
      <c r="H3" s="48"/>
      <c r="I3" s="48"/>
      <c r="J3" s="48"/>
      <c r="K3" s="48"/>
      <c r="L3" s="48"/>
      <c r="M3" s="48"/>
      <c r="N3" s="48"/>
      <c r="O3" s="48"/>
      <c r="P3" s="48"/>
    </row>
    <row r="4" spans="2:16" x14ac:dyDescent="0.25">
      <c r="B4" s="48"/>
      <c r="C4" s="48"/>
      <c r="D4" s="48"/>
      <c r="E4" s="48"/>
      <c r="F4" s="48"/>
      <c r="G4" s="48"/>
      <c r="H4" s="48"/>
      <c r="I4" s="48"/>
      <c r="J4" s="48"/>
      <c r="K4" s="48"/>
      <c r="L4" s="48"/>
      <c r="M4" s="48"/>
      <c r="N4" s="48"/>
      <c r="O4" s="48"/>
      <c r="P4" s="48"/>
    </row>
    <row r="5" spans="2:16" x14ac:dyDescent="0.25">
      <c r="B5" s="48"/>
      <c r="C5" s="48"/>
      <c r="D5" s="48"/>
      <c r="E5" s="48"/>
      <c r="F5" s="48"/>
      <c r="G5" s="48"/>
      <c r="H5" s="48"/>
      <c r="I5" s="48"/>
      <c r="J5" s="48"/>
      <c r="K5" s="48"/>
      <c r="L5" s="48"/>
      <c r="M5" s="48"/>
      <c r="N5" s="48"/>
      <c r="O5" s="48"/>
      <c r="P5" s="48"/>
    </row>
    <row r="6" spans="2:16" x14ac:dyDescent="0.25">
      <c r="B6" s="48"/>
      <c r="C6" s="48"/>
      <c r="D6" s="48"/>
      <c r="E6" s="48"/>
      <c r="F6" s="48"/>
      <c r="G6" s="48"/>
      <c r="H6" s="48"/>
      <c r="I6" s="48"/>
      <c r="J6" s="48"/>
      <c r="K6" s="48"/>
      <c r="L6" s="48"/>
      <c r="M6" s="48"/>
      <c r="N6" s="48"/>
      <c r="O6" s="48"/>
      <c r="P6" s="48"/>
    </row>
    <row r="7" spans="2:16" x14ac:dyDescent="0.25">
      <c r="C7" s="49" t="s">
        <v>0</v>
      </c>
      <c r="D7" s="49"/>
      <c r="E7" s="50">
        <v>3200000</v>
      </c>
      <c r="F7" s="49" t="s">
        <v>5</v>
      </c>
      <c r="G7" s="49"/>
      <c r="H7" s="50">
        <v>150000</v>
      </c>
    </row>
    <row r="8" spans="2:16" x14ac:dyDescent="0.25">
      <c r="C8" s="49" t="s">
        <v>1</v>
      </c>
      <c r="D8" s="49"/>
      <c r="E8" s="50">
        <v>400000</v>
      </c>
      <c r="F8" s="49" t="s">
        <v>6</v>
      </c>
      <c r="G8" s="49"/>
      <c r="H8" s="50">
        <v>200000</v>
      </c>
    </row>
    <row r="9" spans="2:16" x14ac:dyDescent="0.25">
      <c r="C9" s="49" t="s">
        <v>2</v>
      </c>
      <c r="D9" s="49"/>
      <c r="E9" s="50">
        <v>3000000</v>
      </c>
      <c r="F9" s="49" t="s">
        <v>7</v>
      </c>
      <c r="G9" s="49"/>
      <c r="H9" s="50">
        <v>150000</v>
      </c>
    </row>
    <row r="10" spans="2:16" x14ac:dyDescent="0.25">
      <c r="C10" s="49" t="s">
        <v>3</v>
      </c>
      <c r="D10" s="49"/>
      <c r="E10" s="50">
        <v>1000000</v>
      </c>
      <c r="F10" s="49" t="s">
        <v>8</v>
      </c>
      <c r="G10" s="49"/>
      <c r="H10" s="50">
        <v>500000</v>
      </c>
    </row>
    <row r="11" spans="2:16" x14ac:dyDescent="0.25">
      <c r="C11" s="49" t="s">
        <v>4</v>
      </c>
      <c r="D11" s="49"/>
      <c r="E11" s="50">
        <v>300000</v>
      </c>
      <c r="F11" s="51" t="s">
        <v>15</v>
      </c>
      <c r="G11" s="51"/>
      <c r="H11" s="52">
        <v>0.21</v>
      </c>
    </row>
    <row r="12" spans="2:16" ht="15.75" thickBot="1" x14ac:dyDescent="0.3"/>
    <row r="13" spans="2:16" ht="15.75" thickBot="1" x14ac:dyDescent="0.3">
      <c r="C13" s="32" t="s">
        <v>11</v>
      </c>
      <c r="D13" s="33"/>
      <c r="E13" s="24">
        <v>0</v>
      </c>
      <c r="F13" s="25">
        <v>1</v>
      </c>
      <c r="G13" s="25">
        <v>2</v>
      </c>
      <c r="H13" s="25">
        <v>3</v>
      </c>
      <c r="I13" s="25">
        <v>4</v>
      </c>
      <c r="J13" s="25">
        <v>5</v>
      </c>
      <c r="K13" s="26">
        <v>6</v>
      </c>
    </row>
    <row r="14" spans="2:16" x14ac:dyDescent="0.25">
      <c r="C14" s="36" t="s">
        <v>0</v>
      </c>
      <c r="D14" s="53"/>
      <c r="E14" s="59">
        <f>-E7</f>
        <v>-3200000</v>
      </c>
      <c r="F14" s="27"/>
      <c r="G14" s="27"/>
      <c r="H14" s="27"/>
      <c r="I14" s="27"/>
      <c r="J14" s="27"/>
      <c r="K14" s="28"/>
    </row>
    <row r="15" spans="2:16" x14ac:dyDescent="0.25">
      <c r="C15" s="30" t="s">
        <v>1</v>
      </c>
      <c r="D15" s="54"/>
      <c r="E15" s="60">
        <f>-E8</f>
        <v>-400000</v>
      </c>
      <c r="F15" s="2"/>
      <c r="G15" s="2"/>
      <c r="H15" s="2"/>
      <c r="I15" s="2"/>
      <c r="J15" s="2"/>
      <c r="K15" s="3">
        <f>-E15</f>
        <v>400000</v>
      </c>
    </row>
    <row r="16" spans="2:16" x14ac:dyDescent="0.25">
      <c r="C16" s="30" t="s">
        <v>2</v>
      </c>
      <c r="D16" s="54"/>
      <c r="E16" s="60"/>
      <c r="F16" s="2">
        <f>E9</f>
        <v>3000000</v>
      </c>
      <c r="G16" s="2">
        <f>F16</f>
        <v>3000000</v>
      </c>
      <c r="H16" s="2">
        <f t="shared" ref="H16:K16" si="0">G16</f>
        <v>3000000</v>
      </c>
      <c r="I16" s="2">
        <f t="shared" si="0"/>
        <v>3000000</v>
      </c>
      <c r="J16" s="2">
        <f t="shared" si="0"/>
        <v>3000000</v>
      </c>
      <c r="K16" s="3">
        <f t="shared" si="0"/>
        <v>3000000</v>
      </c>
    </row>
    <row r="17" spans="1:12" x14ac:dyDescent="0.25">
      <c r="C17" s="30" t="s">
        <v>3</v>
      </c>
      <c r="D17" s="54"/>
      <c r="E17" s="60"/>
      <c r="F17" s="2">
        <f>-E10</f>
        <v>-1000000</v>
      </c>
      <c r="G17" s="2">
        <f t="shared" ref="G17:K20" si="1">F17</f>
        <v>-1000000</v>
      </c>
      <c r="H17" s="2">
        <f t="shared" si="1"/>
        <v>-1000000</v>
      </c>
      <c r="I17" s="2">
        <f t="shared" si="1"/>
        <v>-1000000</v>
      </c>
      <c r="J17" s="2">
        <f t="shared" si="1"/>
        <v>-1000000</v>
      </c>
      <c r="K17" s="3">
        <f t="shared" si="1"/>
        <v>-1000000</v>
      </c>
    </row>
    <row r="18" spans="1:12" x14ac:dyDescent="0.25">
      <c r="C18" s="30" t="s">
        <v>4</v>
      </c>
      <c r="D18" s="54"/>
      <c r="E18" s="60"/>
      <c r="F18" s="2">
        <f>-E11</f>
        <v>-300000</v>
      </c>
      <c r="G18" s="2">
        <f t="shared" si="1"/>
        <v>-300000</v>
      </c>
      <c r="H18" s="2">
        <f t="shared" si="1"/>
        <v>-300000</v>
      </c>
      <c r="I18" s="2">
        <f t="shared" si="1"/>
        <v>-300000</v>
      </c>
      <c r="J18" s="2">
        <f t="shared" si="1"/>
        <v>-300000</v>
      </c>
      <c r="K18" s="3">
        <f t="shared" si="1"/>
        <v>-300000</v>
      </c>
    </row>
    <row r="19" spans="1:12" x14ac:dyDescent="0.25">
      <c r="C19" s="30" t="s">
        <v>5</v>
      </c>
      <c r="D19" s="54"/>
      <c r="E19" s="60"/>
      <c r="F19" s="2">
        <f>-H7</f>
        <v>-150000</v>
      </c>
      <c r="G19" s="2">
        <f t="shared" si="1"/>
        <v>-150000</v>
      </c>
      <c r="H19" s="2">
        <f t="shared" si="1"/>
        <v>-150000</v>
      </c>
      <c r="I19" s="2">
        <f t="shared" si="1"/>
        <v>-150000</v>
      </c>
      <c r="J19" s="2">
        <f t="shared" si="1"/>
        <v>-150000</v>
      </c>
      <c r="K19" s="3">
        <f t="shared" si="1"/>
        <v>-150000</v>
      </c>
    </row>
    <row r="20" spans="1:12" x14ac:dyDescent="0.25">
      <c r="C20" s="30" t="s">
        <v>6</v>
      </c>
      <c r="D20" s="54"/>
      <c r="E20" s="60"/>
      <c r="F20" s="2">
        <f>-H8</f>
        <v>-200000</v>
      </c>
      <c r="G20" s="2">
        <f t="shared" si="1"/>
        <v>-200000</v>
      </c>
      <c r="H20" s="2">
        <f t="shared" si="1"/>
        <v>-200000</v>
      </c>
      <c r="I20" s="2">
        <f t="shared" si="1"/>
        <v>-200000</v>
      </c>
      <c r="J20" s="2">
        <f t="shared" si="1"/>
        <v>-200000</v>
      </c>
      <c r="K20" s="3">
        <f t="shared" si="1"/>
        <v>-200000</v>
      </c>
    </row>
    <row r="21" spans="1:12" x14ac:dyDescent="0.25">
      <c r="C21" s="30" t="s">
        <v>7</v>
      </c>
      <c r="D21" s="54"/>
      <c r="E21" s="60"/>
      <c r="F21" s="2"/>
      <c r="G21" s="2">
        <f>-H9</f>
        <v>-150000</v>
      </c>
      <c r="H21" s="2"/>
      <c r="I21" s="2">
        <f>G21</f>
        <v>-150000</v>
      </c>
      <c r="J21" s="2"/>
      <c r="K21" s="3"/>
    </row>
    <row r="22" spans="1:12" x14ac:dyDescent="0.25">
      <c r="C22" s="30" t="s">
        <v>8</v>
      </c>
      <c r="D22" s="54"/>
      <c r="E22" s="60"/>
      <c r="F22" s="2"/>
      <c r="G22" s="2"/>
      <c r="H22" s="2"/>
      <c r="I22" s="2"/>
      <c r="J22" s="2"/>
      <c r="K22" s="3">
        <f>-H10</f>
        <v>-500000</v>
      </c>
    </row>
    <row r="23" spans="1:12" ht="15.75" thickBot="1" x14ac:dyDescent="0.3">
      <c r="C23" s="34" t="s">
        <v>10</v>
      </c>
      <c r="D23" s="55"/>
      <c r="E23" s="61">
        <f>-(E16+E17+E18+E19+E20+E21+E22+E27)*$H$11</f>
        <v>0</v>
      </c>
      <c r="F23" s="62">
        <f t="shared" ref="F23:K23" si="2">-(F16+F17+F18+F19+F20+F21+F22+F27)*$H$11</f>
        <v>-209580</v>
      </c>
      <c r="G23" s="62">
        <f t="shared" si="2"/>
        <v>-102480</v>
      </c>
      <c r="H23" s="62">
        <f t="shared" si="2"/>
        <v>-133980</v>
      </c>
      <c r="I23" s="62">
        <f t="shared" si="2"/>
        <v>-102480</v>
      </c>
      <c r="J23" s="62">
        <f t="shared" si="2"/>
        <v>-133980</v>
      </c>
      <c r="K23" s="63">
        <f>-(K16+K17+K18+K19+K20+K21+K22+K27)*$H$11</f>
        <v>-178500</v>
      </c>
    </row>
    <row r="24" spans="1:12" ht="15.75" thickBot="1" x14ac:dyDescent="0.3">
      <c r="C24" s="37" t="s">
        <v>9</v>
      </c>
      <c r="D24" s="38"/>
      <c r="E24" s="56">
        <f>SUM(E14:E23)</f>
        <v>-3600000</v>
      </c>
      <c r="F24" s="57">
        <f t="shared" ref="F24:K24" si="3">SUM(F14:F23)</f>
        <v>1140420</v>
      </c>
      <c r="G24" s="57">
        <f t="shared" si="3"/>
        <v>1097520</v>
      </c>
      <c r="H24" s="57">
        <f t="shared" si="3"/>
        <v>1216020</v>
      </c>
      <c r="I24" s="57">
        <f t="shared" si="3"/>
        <v>1097520</v>
      </c>
      <c r="J24" s="57">
        <f t="shared" si="3"/>
        <v>1216020</v>
      </c>
      <c r="K24" s="58">
        <f t="shared" si="3"/>
        <v>1071500</v>
      </c>
    </row>
    <row r="25" spans="1:12" x14ac:dyDescent="0.25">
      <c r="C25" s="4"/>
      <c r="D25" s="4"/>
      <c r="E25" s="5"/>
      <c r="F25" s="5"/>
      <c r="G25" s="5"/>
      <c r="H25" s="5"/>
      <c r="I25" s="5"/>
      <c r="J25" s="5"/>
      <c r="K25" s="5"/>
    </row>
    <row r="26" spans="1:12" x14ac:dyDescent="0.25">
      <c r="A26" t="s">
        <v>16</v>
      </c>
      <c r="C26" s="35" t="s">
        <v>13</v>
      </c>
      <c r="D26" s="35"/>
      <c r="E26" s="35"/>
      <c r="F26" s="35"/>
      <c r="G26" s="35"/>
      <c r="H26" s="35"/>
      <c r="I26" s="35"/>
      <c r="J26" s="35"/>
      <c r="K26" s="6">
        <v>11</v>
      </c>
      <c r="L26" s="6">
        <v>22.25</v>
      </c>
    </row>
    <row r="27" spans="1:12" x14ac:dyDescent="0.25">
      <c r="C27" s="29" t="s">
        <v>17</v>
      </c>
      <c r="D27" s="29"/>
      <c r="E27" s="1"/>
      <c r="F27" s="1">
        <f>E14*K26/100</f>
        <v>-352000</v>
      </c>
      <c r="G27" s="1">
        <f>$E$14*$L$26/100</f>
        <v>-712000</v>
      </c>
      <c r="H27" s="1">
        <f>$E$14*$L$26/100</f>
        <v>-712000</v>
      </c>
      <c r="I27" s="1">
        <f>$E$14*$L$26/100</f>
        <v>-712000</v>
      </c>
      <c r="J27" s="1">
        <f>$E$14*$L$26/100</f>
        <v>-712000</v>
      </c>
      <c r="K27" s="1"/>
      <c r="L27" s="1"/>
    </row>
  </sheetData>
  <mergeCells count="25">
    <mergeCell ref="C11:D11"/>
    <mergeCell ref="F7:G7"/>
    <mergeCell ref="F8:G8"/>
    <mergeCell ref="F9:G9"/>
    <mergeCell ref="F10:G10"/>
    <mergeCell ref="F11:G11"/>
    <mergeCell ref="B1:P6"/>
    <mergeCell ref="C7:D7"/>
    <mergeCell ref="C8:D8"/>
    <mergeCell ref="C9:D9"/>
    <mergeCell ref="C10:D10"/>
    <mergeCell ref="C27:D27"/>
    <mergeCell ref="C21:D21"/>
    <mergeCell ref="C22:D22"/>
    <mergeCell ref="C13:D13"/>
    <mergeCell ref="C23:D23"/>
    <mergeCell ref="C26:J26"/>
    <mergeCell ref="C14:D14"/>
    <mergeCell ref="C15:D15"/>
    <mergeCell ref="C16:D16"/>
    <mergeCell ref="C17:D17"/>
    <mergeCell ref="C18:D18"/>
    <mergeCell ref="C19:D19"/>
    <mergeCell ref="C20:D20"/>
    <mergeCell ref="C24:D2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4ED3D-B57C-45A4-BCC6-C0184727AE57}">
  <dimension ref="A1:J15"/>
  <sheetViews>
    <sheetView workbookViewId="0">
      <selection activeCell="I11" sqref="I11"/>
    </sheetView>
  </sheetViews>
  <sheetFormatPr defaultRowHeight="15" x14ac:dyDescent="0.25"/>
  <cols>
    <col min="3" max="3" width="9.5703125" bestFit="1" customWidth="1"/>
    <col min="4" max="4" width="9.7109375" customWidth="1"/>
    <col min="5" max="5" width="10" customWidth="1"/>
    <col min="6" max="6" width="10.140625" customWidth="1"/>
    <col min="7" max="7" width="10" customWidth="1"/>
    <col min="8" max="8" width="10.42578125" customWidth="1"/>
    <col min="9" max="9" width="10.140625" customWidth="1"/>
  </cols>
  <sheetData>
    <row r="1" spans="1:10" ht="15.75" thickBot="1" x14ac:dyDescent="0.3">
      <c r="A1" s="39" t="s">
        <v>11</v>
      </c>
      <c r="B1" s="40"/>
      <c r="C1" s="15">
        <v>0</v>
      </c>
      <c r="D1" s="13">
        <v>1</v>
      </c>
      <c r="E1" s="13">
        <v>2</v>
      </c>
      <c r="F1" s="13">
        <v>3</v>
      </c>
      <c r="G1" s="13">
        <v>4</v>
      </c>
      <c r="H1" s="13">
        <v>5</v>
      </c>
      <c r="I1" s="14">
        <v>6</v>
      </c>
      <c r="J1" s="7"/>
    </row>
    <row r="2" spans="1:10" x14ac:dyDescent="0.25">
      <c r="A2" s="41" t="s">
        <v>0</v>
      </c>
      <c r="B2" s="42"/>
      <c r="C2" s="16">
        <v>-3200000</v>
      </c>
      <c r="D2" s="11"/>
      <c r="E2" s="11"/>
      <c r="F2" s="11"/>
      <c r="G2" s="11"/>
      <c r="H2" s="11"/>
      <c r="I2" s="12"/>
      <c r="J2" s="7"/>
    </row>
    <row r="3" spans="1:10" x14ac:dyDescent="0.25">
      <c r="A3" s="30" t="s">
        <v>1</v>
      </c>
      <c r="B3" s="31"/>
      <c r="C3" s="17">
        <v>-400000</v>
      </c>
      <c r="D3" s="9"/>
      <c r="E3" s="9"/>
      <c r="F3" s="9"/>
      <c r="G3" s="9"/>
      <c r="H3" s="9"/>
      <c r="I3" s="10">
        <v>400000</v>
      </c>
      <c r="J3" s="7"/>
    </row>
    <row r="4" spans="1:10" x14ac:dyDescent="0.25">
      <c r="A4" s="30" t="s">
        <v>2</v>
      </c>
      <c r="B4" s="31"/>
      <c r="C4" s="17"/>
      <c r="D4" s="9">
        <v>3000000</v>
      </c>
      <c r="E4" s="9">
        <v>3000000</v>
      </c>
      <c r="F4" s="9">
        <v>3000000</v>
      </c>
      <c r="G4" s="9">
        <v>3000000</v>
      </c>
      <c r="H4" s="9">
        <v>3000000</v>
      </c>
      <c r="I4" s="10">
        <v>3000000</v>
      </c>
      <c r="J4" s="7"/>
    </row>
    <row r="5" spans="1:10" x14ac:dyDescent="0.25">
      <c r="A5" s="30" t="s">
        <v>3</v>
      </c>
      <c r="B5" s="31"/>
      <c r="C5" s="17"/>
      <c r="D5" s="9">
        <v>-1000000</v>
      </c>
      <c r="E5" s="9">
        <v>-1000000</v>
      </c>
      <c r="F5" s="9">
        <v>-1000000</v>
      </c>
      <c r="G5" s="9">
        <v>-1000000</v>
      </c>
      <c r="H5" s="9">
        <v>-1000000</v>
      </c>
      <c r="I5" s="10">
        <v>-1000000</v>
      </c>
      <c r="J5" s="7"/>
    </row>
    <row r="6" spans="1:10" x14ac:dyDescent="0.25">
      <c r="A6" s="30" t="s">
        <v>4</v>
      </c>
      <c r="B6" s="31"/>
      <c r="C6" s="17"/>
      <c r="D6" s="9">
        <v>-300000</v>
      </c>
      <c r="E6" s="9">
        <v>-300000</v>
      </c>
      <c r="F6" s="9">
        <v>-300000</v>
      </c>
      <c r="G6" s="9">
        <v>-300000</v>
      </c>
      <c r="H6" s="9">
        <v>-300000</v>
      </c>
      <c r="I6" s="10">
        <v>-300000</v>
      </c>
      <c r="J6" s="7"/>
    </row>
    <row r="7" spans="1:10" x14ac:dyDescent="0.25">
      <c r="A7" s="30" t="s">
        <v>5</v>
      </c>
      <c r="B7" s="31"/>
      <c r="C7" s="17"/>
      <c r="D7" s="9">
        <v>-150000</v>
      </c>
      <c r="E7" s="9">
        <v>-150000</v>
      </c>
      <c r="F7" s="9">
        <v>-150000</v>
      </c>
      <c r="G7" s="9">
        <v>-150000</v>
      </c>
      <c r="H7" s="9">
        <v>-150000</v>
      </c>
      <c r="I7" s="10">
        <v>-150000</v>
      </c>
      <c r="J7" s="7"/>
    </row>
    <row r="8" spans="1:10" x14ac:dyDescent="0.25">
      <c r="A8" s="30" t="s">
        <v>6</v>
      </c>
      <c r="B8" s="31"/>
      <c r="C8" s="17"/>
      <c r="D8" s="9">
        <v>-200000</v>
      </c>
      <c r="E8" s="9">
        <v>-200000</v>
      </c>
      <c r="F8" s="9">
        <v>-200000</v>
      </c>
      <c r="G8" s="9">
        <v>-200000</v>
      </c>
      <c r="H8" s="9">
        <v>-200000</v>
      </c>
      <c r="I8" s="10">
        <v>-200000</v>
      </c>
      <c r="J8" s="7"/>
    </row>
    <row r="9" spans="1:10" x14ac:dyDescent="0.25">
      <c r="A9" s="30" t="s">
        <v>7</v>
      </c>
      <c r="B9" s="31"/>
      <c r="C9" s="17"/>
      <c r="D9" s="9"/>
      <c r="E9" s="9">
        <v>-150000</v>
      </c>
      <c r="F9" s="9"/>
      <c r="G9" s="9">
        <v>-150000</v>
      </c>
      <c r="H9" s="9"/>
      <c r="I9" s="10"/>
      <c r="J9" s="7"/>
    </row>
    <row r="10" spans="1:10" ht="15.75" thickBot="1" x14ac:dyDescent="0.3">
      <c r="A10" s="44" t="s">
        <v>8</v>
      </c>
      <c r="B10" s="45"/>
      <c r="C10" s="18"/>
      <c r="D10" s="19"/>
      <c r="E10" s="19"/>
      <c r="F10" s="19"/>
      <c r="G10" s="19"/>
      <c r="H10" s="19"/>
      <c r="I10" s="20">
        <v>-500000</v>
      </c>
      <c r="J10" s="7"/>
    </row>
    <row r="11" spans="1:10" ht="15.75" thickBot="1" x14ac:dyDescent="0.3">
      <c r="A11" s="46" t="s">
        <v>9</v>
      </c>
      <c r="B11" s="47"/>
      <c r="C11" s="21">
        <v>-3600000</v>
      </c>
      <c r="D11" s="22">
        <v>1140420</v>
      </c>
      <c r="E11" s="22">
        <v>1097520</v>
      </c>
      <c r="F11" s="22">
        <v>1216020</v>
      </c>
      <c r="G11" s="22">
        <v>1097520</v>
      </c>
      <c r="H11" s="22">
        <v>1216020</v>
      </c>
      <c r="I11" s="23">
        <v>1071500</v>
      </c>
      <c r="J11" s="7"/>
    </row>
    <row r="12" spans="1:10" x14ac:dyDescent="0.25">
      <c r="A12" s="7"/>
      <c r="B12" s="7"/>
      <c r="C12" s="7"/>
      <c r="D12" s="7"/>
      <c r="E12" s="7"/>
      <c r="F12" s="7"/>
      <c r="G12" s="7"/>
      <c r="H12" s="7"/>
      <c r="I12" s="7"/>
      <c r="J12" s="7"/>
    </row>
    <row r="13" spans="1:10" x14ac:dyDescent="0.25">
      <c r="A13" s="7" t="s">
        <v>13</v>
      </c>
      <c r="B13" s="7"/>
      <c r="C13" s="7"/>
      <c r="D13" s="7"/>
      <c r="E13" s="7"/>
      <c r="F13" s="7"/>
      <c r="G13" s="7"/>
      <c r="H13" s="7"/>
      <c r="I13" s="7">
        <v>11</v>
      </c>
      <c r="J13" s="7">
        <v>22.25</v>
      </c>
    </row>
    <row r="14" spans="1:10" x14ac:dyDescent="0.25">
      <c r="A14" s="43" t="s">
        <v>12</v>
      </c>
      <c r="B14" s="43"/>
      <c r="C14" s="8"/>
      <c r="D14" s="8">
        <v>-352000</v>
      </c>
      <c r="E14" s="8">
        <v>-712000</v>
      </c>
      <c r="F14" s="8">
        <v>-712000</v>
      </c>
      <c r="G14" s="8">
        <v>-712000</v>
      </c>
      <c r="H14" s="8">
        <v>-712000</v>
      </c>
      <c r="I14" s="8"/>
      <c r="J14" s="7"/>
    </row>
    <row r="15" spans="1:10" x14ac:dyDescent="0.25">
      <c r="A15" s="43" t="s">
        <v>10</v>
      </c>
      <c r="B15" s="43"/>
      <c r="C15" s="8">
        <v>0</v>
      </c>
      <c r="D15" s="8">
        <v>209580</v>
      </c>
      <c r="E15" s="8">
        <v>102480</v>
      </c>
      <c r="F15" s="8">
        <v>133980</v>
      </c>
      <c r="G15" s="8">
        <v>102480</v>
      </c>
      <c r="H15" s="8">
        <v>133980</v>
      </c>
      <c r="I15" s="8">
        <v>178500</v>
      </c>
      <c r="J15" s="7"/>
    </row>
  </sheetData>
  <mergeCells count="13">
    <mergeCell ref="A15:B15"/>
    <mergeCell ref="A7:B7"/>
    <mergeCell ref="A8:B8"/>
    <mergeCell ref="A9:B9"/>
    <mergeCell ref="A10:B10"/>
    <mergeCell ref="A11:B11"/>
    <mergeCell ref="A14:B14"/>
    <mergeCell ref="A6:B6"/>
    <mergeCell ref="A1:B1"/>
    <mergeCell ref="A2:B2"/>
    <mergeCell ref="A3:B3"/>
    <mergeCell ref="A4:B4"/>
    <mergeCell ref="A5:B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Kucerkova, Blanka</dc:creator>
  <cp:lastModifiedBy>Kucerkova, Blanka</cp:lastModifiedBy>
  <dcterms:created xsi:type="dcterms:W3CDTF">2026-03-16T12:43:55Z</dcterms:created>
  <dcterms:modified xsi:type="dcterms:W3CDTF">2026-03-19T13:54:23Z</dcterms:modified>
</cp:coreProperties>
</file>